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22020" windowHeight="1164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B8"/>
  <c r="A8"/>
  <c r="E7"/>
  <c r="D7"/>
  <c r="C7"/>
  <c r="A7"/>
</calcChain>
</file>

<file path=xl/sharedStrings.xml><?xml version="1.0" encoding="utf-8"?>
<sst xmlns="http://schemas.openxmlformats.org/spreadsheetml/2006/main" count="32" uniqueCount="31">
  <si>
    <t>Новгородская область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</si>
  <si>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</si>
  <si>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</si>
  <si>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</si>
  <si>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</si>
  <si>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</si>
  <si>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</si>
  <si>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</si>
  <si>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</si>
  <si>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</si>
  <si>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</si>
  <si>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</si>
  <si>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</si>
  <si>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</si>
  <si>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</si>
  <si>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</si>
  <si>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</si>
  <si>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</si>
  <si>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</si>
  <si>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</si>
  <si>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</si>
  <si>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</si>
  <si>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</si>
  <si>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</si>
  <si>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</si>
  <si>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</si>
  <si>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</si>
  <si>
    <t xml:space="preserve">Выборы депутатов Совета депутатов города Старая Русса Старорусского муниципального района Новгородской области пятого созыва </t>
  </si>
  <si>
    <t>По состоянию на 18.09.2023</t>
  </si>
  <si>
    <t>Итоговый финансовый отчет о поступлении и расходовании средств избирательного фонда  кандидата
Язькова Галина Владимировна
№  40810810343009000404
 Структурное подразделение № 8629/01810 ПАО Сбербанк России
175200, Новгородская область, г. Старая Русса, ул.Крестецкая, 25
 </t>
  </si>
  <si>
    <t>Пятимандатный (№ 4)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</si>
</sst>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C34" sqref="C34"/>
    </sheetView>
  </sheetViews>
  <sheetFormatPr defaultRowHeight="15"/>
  <cols>
    <col min="1" max="1" width="7" customWidth="1"/>
    <col min="2" max="2" width="78" customWidth="1"/>
    <col min="3" max="3" width="13.140625" customWidth="1"/>
    <col min="4" max="4" width="12.28515625" customWidth="1"/>
    <col min="5" max="5" width="13.85546875" customWidth="1"/>
  </cols>
  <sheetData>
    <row r="1" spans="1:5" ht="110.45" customHeight="1">
      <c r="A1" s="9" t="s">
        <v>29</v>
      </c>
      <c r="B1" s="9"/>
      <c r="C1" s="9"/>
      <c r="D1" s="9"/>
      <c r="E1" s="9"/>
    </row>
    <row r="2" spans="1:5" ht="52.9" customHeight="1">
      <c r="A2" s="10" t="s">
        <v>27</v>
      </c>
      <c r="B2" s="10"/>
      <c r="C2" s="10"/>
      <c r="D2" s="10"/>
      <c r="E2" s="10"/>
    </row>
    <row r="3" spans="1:5" ht="15.75">
      <c r="A3" s="10" t="s">
        <v>0</v>
      </c>
      <c r="B3" s="10"/>
      <c r="C3" s="10"/>
      <c r="D3" s="10"/>
      <c r="E3" s="10"/>
    </row>
    <row r="4" spans="1:5" ht="15.75">
      <c r="A4" s="10" t="s">
        <v>30</v>
      </c>
      <c r="B4" s="10"/>
      <c r="C4" s="10"/>
      <c r="D4" s="10"/>
      <c r="E4" s="10"/>
    </row>
    <row r="5" spans="1:5">
      <c r="E5" s="1" t="s">
        <v>28</v>
      </c>
    </row>
    <row r="6" spans="1:5">
      <c r="E6" s="1" t="s">
        <v>1</v>
      </c>
    </row>
    <row r="7" spans="1:5">
      <c r="A7" s="11" t="str">
        <f t="shared" ref="A7" si="0">"Строка финансового отчета"</f>
        <v>Строка финансового отчета</v>
      </c>
      <c r="B7" s="8"/>
      <c r="C7" s="12" t="str">
        <f t="shared" ref="C7" si="1">"Шифр строки"</f>
        <v>Шифр строки</v>
      </c>
      <c r="D7" s="12" t="str">
        <f t="shared" ref="D7" si="2">"Сумма"</f>
        <v>Сумма</v>
      </c>
      <c r="E7" s="12" t="str">
        <f t="shared" ref="E7" si="3">"Примечание"</f>
        <v>Примечание</v>
      </c>
    </row>
    <row r="8" spans="1:5">
      <c r="A8" s="2" t="str">
        <f>""</f>
        <v/>
      </c>
      <c r="B8" s="2" t="str">
        <f>""</f>
        <v/>
      </c>
      <c r="C8" s="13"/>
      <c r="D8" s="13"/>
      <c r="E8" s="13"/>
    </row>
    <row r="9" spans="1:5">
      <c r="A9" s="7" t="s">
        <v>2</v>
      </c>
      <c r="B9" s="8"/>
      <c r="C9" s="2" t="str">
        <f>"2"</f>
        <v>2</v>
      </c>
      <c r="D9" s="2" t="str">
        <f>"3"</f>
        <v>3</v>
      </c>
      <c r="E9" s="2" t="str">
        <f>"4"</f>
        <v>4</v>
      </c>
    </row>
    <row r="10" spans="1:5">
      <c r="A10" s="5" t="s">
        <v>2</v>
      </c>
      <c r="B10" s="3" t="str">
        <f>"1 Поступило средств в избирательный фонд - всего"</f>
        <v>1 Поступило средств в избирательный фонд - всего</v>
      </c>
      <c r="C10" s="4" t="str">
        <f>"1"</f>
        <v>1</v>
      </c>
      <c r="D10" s="6">
        <v>2700</v>
      </c>
      <c r="E10" s="3" t="str">
        <f>""</f>
        <v/>
      </c>
    </row>
    <row r="11" spans="1:5">
      <c r="A11" s="5" t="s">
        <v>3</v>
      </c>
      <c r="B11" s="3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4" t="str">
        <f>"2"</f>
        <v>2</v>
      </c>
      <c r="D11" s="6">
        <v>2700</v>
      </c>
      <c r="E11" s="3" t="str">
        <f>""</f>
        <v/>
      </c>
    </row>
    <row r="12" spans="1:5">
      <c r="A12" s="5" t="s">
        <v>4</v>
      </c>
      <c r="B12" s="3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4" t="str">
        <f>"3"</f>
        <v>3</v>
      </c>
      <c r="D12" s="6">
        <v>0</v>
      </c>
      <c r="E12" s="3" t="str">
        <f>""</f>
        <v/>
      </c>
    </row>
    <row r="13" spans="1:5">
      <c r="A13" s="5" t="s">
        <v>5</v>
      </c>
      <c r="B13" s="3" t="str">
        <f>"1.3 добровольных пожертвований юридических лиц"</f>
        <v>1.3 добровольных пожертвований юридических лиц</v>
      </c>
      <c r="C13" s="4" t="str">
        <f>"4"</f>
        <v>4</v>
      </c>
      <c r="D13" s="6">
        <v>0</v>
      </c>
      <c r="E13" s="3" t="str">
        <f>""</f>
        <v/>
      </c>
    </row>
    <row r="14" spans="1:5">
      <c r="A14" s="5" t="s">
        <v>6</v>
      </c>
      <c r="B14" s="3" t="str">
        <f>"1.4 добровольных пожертвований граждан"</f>
        <v>1.4 добровольных пожертвований граждан</v>
      </c>
      <c r="C14" s="4" t="str">
        <f>"5"</f>
        <v>5</v>
      </c>
      <c r="D14" s="6">
        <v>0</v>
      </c>
      <c r="E14" s="3" t="str">
        <f>""</f>
        <v/>
      </c>
    </row>
    <row r="15" spans="1:5">
      <c r="A15" s="5" t="s">
        <v>7</v>
      </c>
      <c r="B15" s="3" t="str">
        <f>"2 Возвращено средств из избирательного фонда - всего"</f>
        <v>2 Возвращено средств из избирательного фонда - всего</v>
      </c>
      <c r="C15" s="4" t="str">
        <f>"6"</f>
        <v>6</v>
      </c>
      <c r="D15" s="6">
        <v>167</v>
      </c>
      <c r="E15" s="3" t="str">
        <f>""</f>
        <v/>
      </c>
    </row>
    <row r="16" spans="1:5">
      <c r="A16" s="5" t="s">
        <v>8</v>
      </c>
      <c r="B16" s="3" t="str">
        <f>"2.1 перечислено в доход бюджета"</f>
        <v>2.1 перечислено в доход бюджета</v>
      </c>
      <c r="C16" s="4" t="str">
        <f>"7"</f>
        <v>7</v>
      </c>
      <c r="D16" s="6">
        <v>0</v>
      </c>
      <c r="E16" s="3" t="str">
        <f>""</f>
        <v/>
      </c>
    </row>
    <row r="17" spans="1:5" ht="25.5">
      <c r="A17" s="5" t="s">
        <v>9</v>
      </c>
      <c r="B17" s="3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4" t="str">
        <f>"8"</f>
        <v>8</v>
      </c>
      <c r="D17" s="6">
        <v>0</v>
      </c>
      <c r="E17" s="3" t="str">
        <f>""</f>
        <v/>
      </c>
    </row>
    <row r="18" spans="1:5" ht="25.5">
      <c r="A18" s="5" t="s">
        <v>10</v>
      </c>
      <c r="B18" s="3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4" t="str">
        <f>"9"</f>
        <v>9</v>
      </c>
      <c r="D18" s="6">
        <v>0</v>
      </c>
      <c r="E18" s="3" t="str">
        <f>""</f>
        <v/>
      </c>
    </row>
    <row r="19" spans="1:5" ht="25.5">
      <c r="A19" s="5" t="s">
        <v>11</v>
      </c>
      <c r="B19" s="3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4" t="str">
        <f>"10"</f>
        <v>10</v>
      </c>
      <c r="D19" s="6">
        <v>0</v>
      </c>
      <c r="E19" s="3" t="str">
        <f>""</f>
        <v/>
      </c>
    </row>
    <row r="20" spans="1:5">
      <c r="A20" s="5" t="s">
        <v>12</v>
      </c>
      <c r="B20" s="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4" t="str">
        <f>"11"</f>
        <v>11</v>
      </c>
      <c r="D20" s="6">
        <v>0</v>
      </c>
      <c r="E20" s="3" t="str">
        <f>""</f>
        <v/>
      </c>
    </row>
    <row r="21" spans="1:5">
      <c r="A21" s="5" t="s">
        <v>13</v>
      </c>
      <c r="B21" s="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4" t="str">
        <f>"12"</f>
        <v>12</v>
      </c>
      <c r="D21" s="6">
        <v>167</v>
      </c>
      <c r="E21" s="3" t="str">
        <f>""</f>
        <v/>
      </c>
    </row>
    <row r="22" spans="1:5">
      <c r="A22" s="5" t="s">
        <v>14</v>
      </c>
      <c r="B22" s="3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4" t="str">
        <f>"13"</f>
        <v>13</v>
      </c>
      <c r="D22" s="6">
        <v>2533</v>
      </c>
      <c r="E22" s="3" t="str">
        <f>""</f>
        <v/>
      </c>
    </row>
    <row r="23" spans="1:5">
      <c r="A23" s="5" t="s">
        <v>15</v>
      </c>
      <c r="B23" s="3" t="str">
        <f>"4 Израсходовано средств, всего"</f>
        <v>4 Израсходовано средств, всего</v>
      </c>
      <c r="C23" s="4" t="str">
        <f>"14"</f>
        <v>14</v>
      </c>
      <c r="D23" s="6">
        <v>2533</v>
      </c>
      <c r="E23" s="3" t="str">
        <f>""</f>
        <v/>
      </c>
    </row>
    <row r="24" spans="1:5">
      <c r="A24" s="5" t="s">
        <v>16</v>
      </c>
      <c r="B24" s="3" t="str">
        <f>"4.1 на организацию сбора подписей избирателей"</f>
        <v>4.1 на организацию сбора подписей избирателей</v>
      </c>
      <c r="C24" s="4" t="str">
        <f>"15"</f>
        <v>15</v>
      </c>
      <c r="D24" s="6">
        <v>350</v>
      </c>
      <c r="E24" s="3" t="str">
        <f>""</f>
        <v/>
      </c>
    </row>
    <row r="25" spans="1:5">
      <c r="A25" s="5" t="s">
        <v>17</v>
      </c>
      <c r="B25" s="3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4" t="str">
        <f>"16"</f>
        <v>16</v>
      </c>
      <c r="D25" s="6">
        <v>0</v>
      </c>
      <c r="E25" s="3" t="str">
        <f>""</f>
        <v/>
      </c>
    </row>
    <row r="26" spans="1:5">
      <c r="A26" s="5" t="s">
        <v>18</v>
      </c>
      <c r="B26" s="3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4" t="str">
        <f>"17"</f>
        <v>17</v>
      </c>
      <c r="D26" s="6">
        <v>0</v>
      </c>
      <c r="E26" s="3" t="str">
        <f>""</f>
        <v/>
      </c>
    </row>
    <row r="27" spans="1:5">
      <c r="A27" s="5" t="s">
        <v>19</v>
      </c>
      <c r="B27" s="3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4" t="str">
        <f>"18"</f>
        <v>18</v>
      </c>
      <c r="D27" s="6">
        <v>0</v>
      </c>
      <c r="E27" s="3" t="str">
        <f>""</f>
        <v/>
      </c>
    </row>
    <row r="28" spans="1:5">
      <c r="A28" s="5" t="s">
        <v>20</v>
      </c>
      <c r="B28" s="3" t="str">
        <f>"4.4 на предвыборную агитацию через сетевые издания"</f>
        <v>4.4 на предвыборную агитацию через сетевые издания</v>
      </c>
      <c r="C28" s="4" t="str">
        <f>"19"</f>
        <v>19</v>
      </c>
      <c r="D28" s="6">
        <v>0</v>
      </c>
      <c r="E28" s="3" t="str">
        <f>""</f>
        <v/>
      </c>
    </row>
    <row r="29" spans="1:5" ht="25.5">
      <c r="A29" s="5" t="s">
        <v>21</v>
      </c>
      <c r="B29" s="3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4" t="str">
        <f>"20"</f>
        <v>20</v>
      </c>
      <c r="D29" s="6">
        <v>0</v>
      </c>
      <c r="E29" s="3" t="str">
        <f>""</f>
        <v/>
      </c>
    </row>
    <row r="30" spans="1:5" ht="25.5">
      <c r="A30" s="5" t="s">
        <v>22</v>
      </c>
      <c r="B30" s="3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4" t="str">
        <f>"21"</f>
        <v>21</v>
      </c>
      <c r="D30" s="6">
        <v>2183</v>
      </c>
      <c r="E30" s="3" t="str">
        <f>""</f>
        <v/>
      </c>
    </row>
    <row r="31" spans="1:5" ht="25.5">
      <c r="A31" s="5" t="s">
        <v>23</v>
      </c>
      <c r="B31" s="3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4" t="str">
        <f>"22"</f>
        <v>22</v>
      </c>
      <c r="D31" s="6">
        <v>0</v>
      </c>
      <c r="E31" s="3" t="str">
        <f>""</f>
        <v/>
      </c>
    </row>
    <row r="32" spans="1:5">
      <c r="A32" s="5" t="s">
        <v>24</v>
      </c>
      <c r="B32" s="3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4" t="str">
        <f>"23"</f>
        <v>23</v>
      </c>
      <c r="D32" s="6">
        <v>0</v>
      </c>
      <c r="E32" s="3" t="str">
        <f>""</f>
        <v/>
      </c>
    </row>
    <row r="33" spans="1:5" ht="25.5">
      <c r="A33" s="5" t="s">
        <v>25</v>
      </c>
      <c r="B33" s="3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4" t="str">
        <f>"24"</f>
        <v>24</v>
      </c>
      <c r="D33" s="6">
        <v>0</v>
      </c>
      <c r="E33" s="3" t="str">
        <f>""</f>
        <v/>
      </c>
    </row>
    <row r="34" spans="1:5" ht="25.5">
      <c r="A34" s="5" t="s">
        <v>26</v>
      </c>
      <c r="B34" s="3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4" t="str">
        <f>"25"</f>
        <v>25</v>
      </c>
      <c r="D34" s="6">
        <v>0</v>
      </c>
      <c r="E34" s="3" t="str">
        <f>""</f>
        <v/>
      </c>
    </row>
  </sheetData>
  <mergeCells count="9">
    <mergeCell ref="A9:B9"/>
    <mergeCell ref="A1:E1"/>
    <mergeCell ref="A2:E2"/>
    <mergeCell ref="A3:E3"/>
    <mergeCell ref="A4:E4"/>
    <mergeCell ref="A7:B7"/>
    <mergeCell ref="C7:C8"/>
    <mergeCell ref="D7:D8"/>
    <mergeCell ref="E7:E8"/>
  </mergeCells>
  <pageMargins left="0.35433070866141736" right="0.15748031496062992" top="0.15748031496062992" bottom="0.15748031496062992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2023-09-18T09:42:21Z</cp:lastPrinted>
  <dcterms:created xsi:type="dcterms:W3CDTF">2022-10-03T13:13:14Z</dcterms:created>
  <dcterms:modified xsi:type="dcterms:W3CDTF">2023-09-18T09:42:49Z</dcterms:modified>
</cp:coreProperties>
</file>