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35" yWindow="660" windowWidth="14175" windowHeight="850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E37" i="1" l="1"/>
  <c r="F37" i="1"/>
  <c r="G37" i="1"/>
  <c r="N37" i="1"/>
  <c r="O37" i="1"/>
  <c r="C35" i="1"/>
  <c r="D35" i="1"/>
  <c r="C36" i="1"/>
  <c r="D36" i="1"/>
  <c r="H29" i="1" l="1"/>
  <c r="I29" i="1"/>
  <c r="J29" i="1"/>
  <c r="K29" i="1"/>
  <c r="L29" i="1"/>
  <c r="M29" i="1"/>
  <c r="E29" i="1"/>
  <c r="D34" i="1" l="1"/>
  <c r="C34" i="1"/>
  <c r="D33" i="1" l="1"/>
  <c r="C33" i="1"/>
  <c r="D32" i="1"/>
  <c r="C32" i="1"/>
  <c r="D31" i="1" l="1"/>
  <c r="C31" i="1"/>
  <c r="D30" i="1"/>
  <c r="C30" i="1"/>
  <c r="F29" i="1"/>
  <c r="C29" i="1" s="1"/>
  <c r="G29" i="1"/>
  <c r="D28" i="1"/>
  <c r="C28" i="1"/>
  <c r="D27" i="1"/>
  <c r="C27" i="1"/>
  <c r="D29" i="1" l="1"/>
  <c r="F24" i="1"/>
  <c r="G24" i="1"/>
  <c r="H24" i="1"/>
  <c r="I24" i="1"/>
  <c r="J24" i="1"/>
  <c r="K24" i="1"/>
  <c r="L24" i="1"/>
  <c r="M24" i="1"/>
  <c r="N24" i="1"/>
  <c r="O24" i="1"/>
  <c r="E24" i="1"/>
  <c r="D26" i="1"/>
  <c r="C26" i="1"/>
  <c r="D25" i="1"/>
  <c r="C25" i="1"/>
  <c r="D24" i="1" l="1"/>
  <c r="C24" i="1"/>
  <c r="C21" i="1"/>
  <c r="D21" i="1"/>
  <c r="C22" i="1"/>
  <c r="D22" i="1"/>
  <c r="C23" i="1"/>
  <c r="D23" i="1"/>
  <c r="F14" i="1" l="1"/>
  <c r="G14" i="1"/>
  <c r="H14" i="1"/>
  <c r="I14" i="1"/>
  <c r="J14" i="1"/>
  <c r="K14" i="1"/>
  <c r="L14" i="1"/>
  <c r="M14" i="1"/>
  <c r="N14" i="1"/>
  <c r="O14" i="1"/>
  <c r="E14" i="1"/>
  <c r="C12" i="1" l="1"/>
  <c r="F11" i="1"/>
  <c r="G11" i="1"/>
  <c r="H11" i="1"/>
  <c r="H37" i="1" s="1"/>
  <c r="I11" i="1"/>
  <c r="I37" i="1" s="1"/>
  <c r="J11" i="1"/>
  <c r="J37" i="1" s="1"/>
  <c r="K11" i="1"/>
  <c r="K37" i="1" s="1"/>
  <c r="L11" i="1"/>
  <c r="L37" i="1" s="1"/>
  <c r="M11" i="1"/>
  <c r="M37" i="1" s="1"/>
  <c r="E11" i="1"/>
  <c r="D14" i="1"/>
  <c r="C14" i="1"/>
  <c r="C16" i="1"/>
  <c r="D16" i="1"/>
  <c r="C17" i="1"/>
  <c r="D17" i="1"/>
  <c r="C18" i="1"/>
  <c r="D18" i="1"/>
  <c r="C19" i="1"/>
  <c r="D19" i="1"/>
  <c r="D15" i="1"/>
  <c r="C15" i="1"/>
  <c r="D20" i="1"/>
  <c r="C20" i="1"/>
  <c r="C13" i="1"/>
  <c r="D13" i="1"/>
  <c r="D12" i="1"/>
  <c r="F8" i="1" l="1"/>
  <c r="G8" i="1"/>
  <c r="H8" i="1"/>
  <c r="I8" i="1"/>
  <c r="J8" i="1"/>
  <c r="K8" i="1"/>
  <c r="L8" i="1"/>
  <c r="M8" i="1"/>
  <c r="N8" i="1"/>
  <c r="O8" i="1"/>
  <c r="E8" i="1"/>
  <c r="C9" i="1"/>
  <c r="D9" i="1"/>
  <c r="C10" i="1"/>
  <c r="D10" i="1"/>
  <c r="C11" i="1"/>
  <c r="C37" i="1" s="1"/>
  <c r="D11" i="1"/>
  <c r="D37" i="1" l="1"/>
  <c r="C8" i="1"/>
  <c r="D8" i="1"/>
  <c r="C7" i="1"/>
  <c r="D7" i="1"/>
  <c r="D6" i="1"/>
  <c r="C6" i="1"/>
</calcChain>
</file>

<file path=xl/sharedStrings.xml><?xml version="1.0" encoding="utf-8"?>
<sst xmlns="http://schemas.openxmlformats.org/spreadsheetml/2006/main" count="63" uniqueCount="53">
  <si>
    <t>№ п/п</t>
  </si>
  <si>
    <t>Наименование программы</t>
  </si>
  <si>
    <t>Вего</t>
  </si>
  <si>
    <t>план на год</t>
  </si>
  <si>
    <t>Средства областного бюджета</t>
  </si>
  <si>
    <t xml:space="preserve"> (тыс. руб.)</t>
  </si>
  <si>
    <t>Внебюджетные источники</t>
  </si>
  <si>
    <t>профинан-сировано</t>
  </si>
  <si>
    <t>Приложение 1</t>
  </si>
  <si>
    <t>Средства федерального бюджета</t>
  </si>
  <si>
    <t>освоено в отчетном периоде</t>
  </si>
  <si>
    <t>3.1.</t>
  </si>
  <si>
    <t>3.2.</t>
  </si>
  <si>
    <t>4.1.</t>
  </si>
  <si>
    <t>4.2.</t>
  </si>
  <si>
    <t>10.1.</t>
  </si>
  <si>
    <t>10.2.</t>
  </si>
  <si>
    <t>13.1.</t>
  </si>
  <si>
    <t>13.2.</t>
  </si>
  <si>
    <t>ИТОГО</t>
  </si>
  <si>
    <t xml:space="preserve">Подпрограмма 1 "Организация и обеспечение осуществления бюджетного процесса, управление муниципальным долгом Старорусского муниципального района"  </t>
  </si>
  <si>
    <t xml:space="preserve">Подпрограмма 2 "Финансовая поддержка муниципальных образований Старорусского муниципального района"  </t>
  </si>
  <si>
    <t>Средства бюджета Старорусского муниципального района</t>
  </si>
  <si>
    <t>Обеспечение экономического развития Старорусского муниципального района на 2022-2027 годы</t>
  </si>
  <si>
    <t xml:space="preserve">Подпрограмма 1 "Развитие торговли в Старорусском муниципальном районе на 2022-2027 годы" </t>
  </si>
  <si>
    <t>Подпрограмма 2 "Развитие малого и среднего предпринимательства в Старорусском муниципальном районе на 2022-2027 годы"</t>
  </si>
  <si>
    <t xml:space="preserve">Развитие образования и молодежной политики в Старорусском муниципальном районе  на 2022-2027 годы  </t>
  </si>
  <si>
    <t>Развитие культуры Старорусского муниципального района на 2022 - 2027 годы</t>
  </si>
  <si>
    <t>Развитие физической культуры и спорта в Старорусском районе на 2022 - 2027 годы</t>
  </si>
  <si>
    <t>Подпрограмма 1 "Развитие физической культуры и массового спорта в Старорусском муниципальном районе на 2022-2027 годы"</t>
  </si>
  <si>
    <t>Подпрограмма 2 "Обеспечение реализации муниципальной программы Старорусского муниципального района «Развитие физической культуры и спорта в Старорусском муниципальном районе на 2022-2027 годы»"</t>
  </si>
  <si>
    <t>Совершенствование и содержание дорожного хозяйства Старорусского муниципального района на 2022-2027 годы</t>
  </si>
  <si>
    <t xml:space="preserve">Подпрограмма 1 "Капитальный ремонт, ремонт и содержание автомобильных дорог общего пользования Старорусского муниципального района на 2022-2027 годы"  </t>
  </si>
  <si>
    <t xml:space="preserve">Подпрограмма 2 "Повышение безопасности дорожного движения в Старорусском муниципальном районе на 2022-2027 годы" </t>
  </si>
  <si>
    <t>Улучшение жилищных условий граждан и повышение качества жилищно-коммунальных услуг в Старорусском муниципальном районе на 2022-2027 годы</t>
  </si>
  <si>
    <t>Подпрограмма 1 "Энергосбережение и повышение энергетической эффективности в Старорусском муниципальном районе на 2022-2027 годы"</t>
  </si>
  <si>
    <t>Подпрограмма 2 "Обеспечение жильем молодых семей на территории Старорусского района на 2022-2027 годы"</t>
  </si>
  <si>
    <t>Подпрограмма 3 "Капитальный ремонт и ремонт муниципального жилищного фонда, снос аварийного жилья в Старорусском муниципальном районе на 2022-2027 годы"</t>
  </si>
  <si>
    <t>Подпрограмма 4 "Развитие коммунальной инфраструктуры в Старорусском муниципальном районе на 2022-2027 годы"</t>
  </si>
  <si>
    <t>Подпрограмма 5 "Капитальный ремонт многоквартирных домов, расположенных на территории Старорусского муниципального района, в целях предотвращения аварийных и чрезвычайных ситуаций на 2022-2027 годы"</t>
  </si>
  <si>
    <t>Защита населения и территории Старорусского муниципального района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водных объектах на 2022-2027 годы</t>
  </si>
  <si>
    <t>Развитие сельского хозяйства в Старорусском муниципальном районе на 2021-2027 годы</t>
  </si>
  <si>
    <t>Развитие системы муниципальной службы и деятельности органов местного самоуправления Старорусского муниципального района и их должностных лиц на 2022-2027 годы</t>
  </si>
  <si>
    <t>Управление муниципальными финансами Старорусского муниципального района на 2022-2027 годы</t>
  </si>
  <si>
    <t>Совершенствование системы управления и распоряжения земельно-имущественным комплексом Старорусского муниципального района на 2022-2027 годы</t>
  </si>
  <si>
    <t>Развитие цифровой экономики в Старорусском муниципальном районе на 2022- 2027 годы</t>
  </si>
  <si>
    <t>Градостроительство и территориальное планирование Старорусского муниципального района на 2022-2027 годы</t>
  </si>
  <si>
    <t>Профилактика правонарушений, терроризма и экстремизма на территории Старорусского муниципального района на 2018-2027 годы</t>
  </si>
  <si>
    <t>Комплексное развитие сельских территорий Старорусского района до 2027 года</t>
  </si>
  <si>
    <t>Таблица 1. Сведения о финансировании и освоении средств муниципальных программ Старорусского муниципального района за  2024 год</t>
  </si>
  <si>
    <t>Укрепление общественного здоровья среди населения Старорусского муниципального района на 2021-2027 годы</t>
  </si>
  <si>
    <t>Поддержка социально ориентированных некоммерческих организаций Старорусского муниципального района на 2024-2027 годы</t>
  </si>
  <si>
    <t>Развитие молодежной политики в Старорусском муниципальном районе на 2024-2027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</si>
</sst>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/>
    <xf numFmtId="164" fontId="6" fillId="2" borderId="1" xfId="0" applyNumberFormat="1" applyFont="1" applyFill="1" applyBorder="1"/>
    <xf numFmtId="0" fontId="5" fillId="0" borderId="1" xfId="0" applyFont="1" applyBorder="1" applyAlignment="1">
      <alignment horizontal="center" vertical="top"/>
    </xf>
    <xf numFmtId="0" fontId="6" fillId="0" borderId="4" xfId="0" applyFont="1" applyFill="1" applyBorder="1"/>
    <xf numFmtId="0" fontId="6" fillId="0" borderId="1" xfId="0" applyFont="1" applyBorder="1"/>
    <xf numFmtId="0" fontId="6" fillId="0" borderId="1" xfId="0" applyFont="1" applyFill="1" applyBorder="1"/>
    <xf numFmtId="0" fontId="6" fillId="2" borderId="4" xfId="0" applyFont="1" applyFill="1" applyBorder="1"/>
    <xf numFmtId="0" fontId="5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/>
    <xf numFmtId="0" fontId="6" fillId="0" borderId="4" xfId="0" applyFont="1" applyBorder="1"/>
    <xf numFmtId="164" fontId="6" fillId="0" borderId="1" xfId="0" applyNumberFormat="1" applyFont="1" applyFill="1" applyBorder="1"/>
    <xf numFmtId="2" fontId="6" fillId="2" borderId="4" xfId="0" applyNumberFormat="1" applyFont="1" applyFill="1" applyBorder="1"/>
    <xf numFmtId="2" fontId="6" fillId="2" borderId="1" xfId="0" applyNumberFormat="1" applyFont="1" applyFill="1" applyBorder="1"/>
    <xf numFmtId="0" fontId="5" fillId="0" borderId="2" xfId="0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164" fontId="6" fillId="0" borderId="4" xfId="0" applyNumberFormat="1" applyFont="1" applyFill="1" applyBorder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5" fillId="2" borderId="5" xfId="0" applyFont="1" applyFill="1" applyBorder="1" applyAlignment="1">
      <alignment horizontal="left" wrapText="1"/>
    </xf>
    <xf numFmtId="164" fontId="6" fillId="0" borderId="1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164" fontId="6" fillId="2" borderId="4" xfId="0" applyNumberFormat="1" applyFont="1" applyFill="1" applyBorder="1"/>
    <xf numFmtId="0" fontId="5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/>
    </xf>
    <xf numFmtId="0" fontId="6" fillId="0" borderId="7" xfId="0" applyFont="1" applyBorder="1"/>
    <xf numFmtId="0" fontId="5" fillId="0" borderId="1" xfId="0" applyFont="1" applyBorder="1"/>
    <xf numFmtId="165" fontId="6" fillId="2" borderId="4" xfId="0" applyNumberFormat="1" applyFont="1" applyFill="1" applyBorder="1"/>
    <xf numFmtId="165" fontId="6" fillId="2" borderId="1" xfId="0" applyNumberFormat="1" applyFont="1" applyFill="1" applyBorder="1"/>
    <xf numFmtId="165" fontId="6" fillId="0" borderId="4" xfId="0" applyNumberFormat="1" applyFont="1" applyFill="1" applyBorder="1"/>
    <xf numFmtId="165" fontId="6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zoomScale="80" zoomScaleNormal="80" workbookViewId="0">
      <pane ySplit="5" topLeftCell="A33" activePane="bottomLeft" state="frozen"/>
      <selection pane="bottomLeft" activeCell="K44" sqref="K44"/>
    </sheetView>
  </sheetViews>
  <sheetFormatPr defaultRowHeight="15.75" x14ac:dyDescent="0.25"/>
  <cols>
    <col min="1" max="1" width="6.140625" style="3" customWidth="1"/>
    <col min="2" max="2" width="32.42578125" style="5" customWidth="1"/>
    <col min="3" max="4" width="14.85546875" style="5" bestFit="1" customWidth="1"/>
    <col min="5" max="5" width="13.7109375" style="5" customWidth="1"/>
    <col min="6" max="6" width="14.42578125" style="5" customWidth="1"/>
    <col min="7" max="7" width="14.7109375" style="5" customWidth="1"/>
    <col min="8" max="8" width="13.5703125" style="5" customWidth="1"/>
    <col min="9" max="10" width="13.5703125" style="5" bestFit="1" customWidth="1"/>
    <col min="11" max="11" width="14" style="5" customWidth="1"/>
    <col min="12" max="12" width="13.5703125" style="5" bestFit="1" customWidth="1"/>
    <col min="13" max="13" width="14.42578125" style="5" customWidth="1"/>
    <col min="14" max="14" width="11.85546875" style="5" customWidth="1"/>
    <col min="15" max="15" width="13.5703125" style="5" customWidth="1"/>
    <col min="16" max="16" width="18.140625" customWidth="1"/>
    <col min="17" max="17" width="21.140625" customWidth="1"/>
  </cols>
  <sheetData>
    <row r="1" spans="1:17" ht="15" customHeight="1" x14ac:dyDescent="0.25">
      <c r="M1" s="47" t="s">
        <v>8</v>
      </c>
      <c r="N1" s="47"/>
      <c r="O1" s="47"/>
    </row>
    <row r="2" spans="1:17" ht="15" customHeight="1" x14ac:dyDescent="0.25">
      <c r="A2" s="49" t="s">
        <v>49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7" x14ac:dyDescent="0.25">
      <c r="B3" s="4"/>
      <c r="C3" s="4"/>
      <c r="D3" s="4"/>
      <c r="E3" s="4"/>
      <c r="F3" s="4"/>
      <c r="G3" s="4"/>
      <c r="H3" s="4"/>
      <c r="I3" s="4"/>
      <c r="J3" s="4"/>
      <c r="K3" s="4"/>
      <c r="M3" s="4"/>
      <c r="N3" s="4" t="s">
        <v>5</v>
      </c>
    </row>
    <row r="4" spans="1:17" ht="41.25" customHeight="1" x14ac:dyDescent="0.25">
      <c r="A4" s="52" t="s">
        <v>0</v>
      </c>
      <c r="B4" s="48" t="s">
        <v>1</v>
      </c>
      <c r="C4" s="51" t="s">
        <v>2</v>
      </c>
      <c r="D4" s="48"/>
      <c r="E4" s="53" t="s">
        <v>9</v>
      </c>
      <c r="F4" s="54"/>
      <c r="G4" s="51"/>
      <c r="H4" s="53" t="s">
        <v>4</v>
      </c>
      <c r="I4" s="54"/>
      <c r="J4" s="51"/>
      <c r="K4" s="48" t="s">
        <v>22</v>
      </c>
      <c r="L4" s="48"/>
      <c r="M4" s="48"/>
      <c r="N4" s="48" t="s">
        <v>6</v>
      </c>
      <c r="O4" s="48"/>
    </row>
    <row r="5" spans="1:17" ht="47.25" x14ac:dyDescent="0.25">
      <c r="A5" s="52"/>
      <c r="B5" s="48"/>
      <c r="C5" s="6" t="s">
        <v>7</v>
      </c>
      <c r="D5" s="7" t="s">
        <v>10</v>
      </c>
      <c r="E5" s="7" t="s">
        <v>3</v>
      </c>
      <c r="F5" s="7" t="s">
        <v>7</v>
      </c>
      <c r="G5" s="7" t="s">
        <v>10</v>
      </c>
      <c r="H5" s="7" t="s">
        <v>3</v>
      </c>
      <c r="I5" s="7" t="s">
        <v>7</v>
      </c>
      <c r="J5" s="7" t="s">
        <v>10</v>
      </c>
      <c r="K5" s="7" t="s">
        <v>3</v>
      </c>
      <c r="L5" s="7" t="s">
        <v>7</v>
      </c>
      <c r="M5" s="7" t="s">
        <v>10</v>
      </c>
      <c r="N5" s="7" t="s">
        <v>7</v>
      </c>
      <c r="O5" s="7" t="s">
        <v>10</v>
      </c>
    </row>
    <row r="6" spans="1:17" ht="63" x14ac:dyDescent="0.25">
      <c r="A6" s="9">
        <v>1</v>
      </c>
      <c r="B6" s="10" t="s">
        <v>26</v>
      </c>
      <c r="C6" s="17">
        <f t="shared" ref="C6:C34" si="0">F6+I6+L6+N6</f>
        <v>833263.1</v>
      </c>
      <c r="D6" s="11">
        <f t="shared" ref="D6:D34" si="1">G6+J6+M6+O6</f>
        <v>833263.1</v>
      </c>
      <c r="E6" s="11">
        <v>48610.8</v>
      </c>
      <c r="F6" s="11">
        <v>48610.8</v>
      </c>
      <c r="G6" s="11">
        <v>48610.8</v>
      </c>
      <c r="H6" s="11">
        <v>582248.6</v>
      </c>
      <c r="I6" s="11">
        <v>580574.19999999995</v>
      </c>
      <c r="J6" s="11">
        <v>580574.19999999995</v>
      </c>
      <c r="K6" s="11">
        <v>202133.8</v>
      </c>
      <c r="L6" s="11">
        <v>202119.4</v>
      </c>
      <c r="M6" s="11">
        <v>202119.4</v>
      </c>
      <c r="N6" s="11">
        <v>1958.7</v>
      </c>
      <c r="O6" s="11">
        <v>1958.7</v>
      </c>
    </row>
    <row r="7" spans="1:17" ht="63" x14ac:dyDescent="0.25">
      <c r="A7" s="9">
        <v>2</v>
      </c>
      <c r="B7" s="10" t="s">
        <v>27</v>
      </c>
      <c r="C7" s="17">
        <f t="shared" si="0"/>
        <v>227825.4</v>
      </c>
      <c r="D7" s="12">
        <f t="shared" si="1"/>
        <v>227825.4</v>
      </c>
      <c r="E7" s="11">
        <v>56712.6</v>
      </c>
      <c r="F7" s="11">
        <v>56712.6</v>
      </c>
      <c r="G7" s="11">
        <v>56712.6</v>
      </c>
      <c r="H7" s="11">
        <v>40071.199999999997</v>
      </c>
      <c r="I7" s="11">
        <v>39961.4</v>
      </c>
      <c r="J7" s="11">
        <v>39961.4</v>
      </c>
      <c r="K7" s="11">
        <v>131985.1</v>
      </c>
      <c r="L7" s="11">
        <v>131151.4</v>
      </c>
      <c r="M7" s="11">
        <v>131151.4</v>
      </c>
      <c r="N7" s="12"/>
      <c r="O7" s="12"/>
      <c r="Q7" s="28"/>
    </row>
    <row r="8" spans="1:17" ht="47.25" x14ac:dyDescent="0.25">
      <c r="A8" s="9">
        <v>3</v>
      </c>
      <c r="B8" s="18" t="s">
        <v>28</v>
      </c>
      <c r="C8" s="23">
        <f t="shared" si="0"/>
        <v>29008.3</v>
      </c>
      <c r="D8" s="24">
        <f t="shared" si="1"/>
        <v>29008.3</v>
      </c>
      <c r="E8" s="11">
        <f>E9+E10</f>
        <v>0</v>
      </c>
      <c r="F8" s="11">
        <f t="shared" ref="F8:O8" si="2">F9+F10</f>
        <v>0</v>
      </c>
      <c r="G8" s="11">
        <f t="shared" si="2"/>
        <v>0</v>
      </c>
      <c r="H8" s="11">
        <f t="shared" si="2"/>
        <v>3482.8</v>
      </c>
      <c r="I8" s="11">
        <f t="shared" si="2"/>
        <v>3482.8</v>
      </c>
      <c r="J8" s="11">
        <f t="shared" si="2"/>
        <v>3482.8</v>
      </c>
      <c r="K8" s="11">
        <f t="shared" si="2"/>
        <v>25525.5</v>
      </c>
      <c r="L8" s="11">
        <f t="shared" si="2"/>
        <v>25525.5</v>
      </c>
      <c r="M8" s="11">
        <f t="shared" si="2"/>
        <v>25525.5</v>
      </c>
      <c r="N8" s="11">
        <f t="shared" si="2"/>
        <v>0</v>
      </c>
      <c r="O8" s="11">
        <f t="shared" si="2"/>
        <v>0</v>
      </c>
    </row>
    <row r="9" spans="1:17" ht="78.75" x14ac:dyDescent="0.25">
      <c r="A9" s="13" t="s">
        <v>11</v>
      </c>
      <c r="B9" s="19" t="s">
        <v>29</v>
      </c>
      <c r="C9" s="14">
        <f t="shared" si="0"/>
        <v>839.3</v>
      </c>
      <c r="D9" s="16">
        <f t="shared" si="1"/>
        <v>839.3</v>
      </c>
      <c r="E9" s="15"/>
      <c r="F9" s="15"/>
      <c r="G9" s="20"/>
      <c r="H9" s="16"/>
      <c r="I9" s="16"/>
      <c r="J9" s="16"/>
      <c r="K9" s="16">
        <v>839.3</v>
      </c>
      <c r="L9" s="16">
        <v>839.3</v>
      </c>
      <c r="M9" s="16">
        <v>839.3</v>
      </c>
      <c r="N9" s="21"/>
      <c r="O9" s="15"/>
    </row>
    <row r="10" spans="1:17" ht="126" x14ac:dyDescent="0.25">
      <c r="A10" s="13" t="s">
        <v>12</v>
      </c>
      <c r="B10" s="19" t="s">
        <v>30</v>
      </c>
      <c r="C10" s="27">
        <f t="shared" si="0"/>
        <v>28169</v>
      </c>
      <c r="D10" s="22">
        <f t="shared" si="1"/>
        <v>28169</v>
      </c>
      <c r="E10" s="15"/>
      <c r="F10" s="15"/>
      <c r="G10" s="20"/>
      <c r="H10" s="20">
        <v>3482.8</v>
      </c>
      <c r="I10" s="20">
        <v>3482.8</v>
      </c>
      <c r="J10" s="20">
        <v>3482.8</v>
      </c>
      <c r="K10" s="22">
        <v>24686.2</v>
      </c>
      <c r="L10" s="22">
        <v>24686.2</v>
      </c>
      <c r="M10" s="22">
        <v>24686.2</v>
      </c>
      <c r="N10" s="21"/>
      <c r="O10" s="15"/>
    </row>
    <row r="11" spans="1:17" ht="78.75" x14ac:dyDescent="0.25">
      <c r="A11" s="9">
        <v>4</v>
      </c>
      <c r="B11" s="39" t="s">
        <v>31</v>
      </c>
      <c r="C11" s="17">
        <f t="shared" si="0"/>
        <v>14205.2</v>
      </c>
      <c r="D11" s="11">
        <f t="shared" si="1"/>
        <v>14205.2</v>
      </c>
      <c r="E11" s="11">
        <f>E12+E13</f>
        <v>0</v>
      </c>
      <c r="F11" s="11">
        <f t="shared" ref="F11:M11" si="3">F12+F13</f>
        <v>0</v>
      </c>
      <c r="G11" s="11">
        <f t="shared" si="3"/>
        <v>0</v>
      </c>
      <c r="H11" s="12">
        <f t="shared" si="3"/>
        <v>8882</v>
      </c>
      <c r="I11" s="12">
        <f t="shared" si="3"/>
        <v>8882</v>
      </c>
      <c r="J11" s="12">
        <f t="shared" si="3"/>
        <v>8882</v>
      </c>
      <c r="K11" s="11">
        <f t="shared" si="3"/>
        <v>6298.4</v>
      </c>
      <c r="L11" s="11">
        <f t="shared" si="3"/>
        <v>5323.2</v>
      </c>
      <c r="M11" s="11">
        <f t="shared" si="3"/>
        <v>5323.2</v>
      </c>
      <c r="N11" s="11"/>
      <c r="O11" s="11"/>
    </row>
    <row r="12" spans="1:17" ht="94.5" x14ac:dyDescent="0.25">
      <c r="A12" s="13" t="s">
        <v>13</v>
      </c>
      <c r="B12" s="29" t="s">
        <v>32</v>
      </c>
      <c r="C12" s="14">
        <f t="shared" si="0"/>
        <v>14205.2</v>
      </c>
      <c r="D12" s="16">
        <f t="shared" si="1"/>
        <v>14205.2</v>
      </c>
      <c r="E12" s="15"/>
      <c r="F12" s="15"/>
      <c r="G12" s="20"/>
      <c r="H12" s="40">
        <v>8882</v>
      </c>
      <c r="I12" s="40">
        <v>8882</v>
      </c>
      <c r="J12" s="40">
        <v>8882</v>
      </c>
      <c r="K12" s="40">
        <v>6298.4</v>
      </c>
      <c r="L12" s="40">
        <v>5323.2</v>
      </c>
      <c r="M12" s="40">
        <v>5323.2</v>
      </c>
      <c r="N12" s="21"/>
      <c r="O12" s="15"/>
      <c r="Q12" s="28"/>
    </row>
    <row r="13" spans="1:17" ht="78.75" x14ac:dyDescent="0.25">
      <c r="A13" s="13" t="s">
        <v>14</v>
      </c>
      <c r="B13" s="29" t="s">
        <v>33</v>
      </c>
      <c r="C13" s="14">
        <f t="shared" si="0"/>
        <v>0</v>
      </c>
      <c r="D13" s="16">
        <f t="shared" si="1"/>
        <v>0</v>
      </c>
      <c r="E13" s="15"/>
      <c r="F13" s="15"/>
      <c r="G13" s="15"/>
      <c r="H13" s="41"/>
      <c r="I13" s="41"/>
      <c r="J13" s="41"/>
      <c r="K13" s="41"/>
      <c r="L13" s="41"/>
      <c r="M13" s="41"/>
      <c r="N13" s="15"/>
      <c r="O13" s="15"/>
    </row>
    <row r="14" spans="1:17" ht="92.25" customHeight="1" x14ac:dyDescent="0.25">
      <c r="A14" s="9">
        <v>5</v>
      </c>
      <c r="B14" s="31" t="s">
        <v>34</v>
      </c>
      <c r="C14" s="17">
        <f t="shared" si="0"/>
        <v>35017.1</v>
      </c>
      <c r="D14" s="11">
        <f t="shared" si="1"/>
        <v>35017.1</v>
      </c>
      <c r="E14" s="11">
        <f>E15+E16+E17+E18+E19</f>
        <v>157.4</v>
      </c>
      <c r="F14" s="11">
        <f t="shared" ref="F14:O14" si="4">F15+F16+F17+F18+F19</f>
        <v>157.4</v>
      </c>
      <c r="G14" s="11">
        <f t="shared" si="4"/>
        <v>157.4</v>
      </c>
      <c r="H14" s="11">
        <f t="shared" si="4"/>
        <v>23802.799999999999</v>
      </c>
      <c r="I14" s="11">
        <f t="shared" si="4"/>
        <v>21450.1</v>
      </c>
      <c r="J14" s="11">
        <f t="shared" si="4"/>
        <v>21450.1</v>
      </c>
      <c r="K14" s="11">
        <f t="shared" si="4"/>
        <v>15813.8</v>
      </c>
      <c r="L14" s="11">
        <f t="shared" si="4"/>
        <v>13409.599999999999</v>
      </c>
      <c r="M14" s="11">
        <f t="shared" si="4"/>
        <v>13409.599999999999</v>
      </c>
      <c r="N14" s="11">
        <f t="shared" si="4"/>
        <v>0</v>
      </c>
      <c r="O14" s="11">
        <f t="shared" si="4"/>
        <v>0</v>
      </c>
      <c r="P14" s="1"/>
    </row>
    <row r="15" spans="1:17" ht="99.75" customHeight="1" x14ac:dyDescent="0.25">
      <c r="A15" s="25"/>
      <c r="B15" s="29" t="s">
        <v>35</v>
      </c>
      <c r="C15" s="14">
        <f t="shared" si="0"/>
        <v>0</v>
      </c>
      <c r="D15" s="16">
        <f t="shared" si="1"/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</row>
    <row r="16" spans="1:17" ht="66" customHeight="1" x14ac:dyDescent="0.25">
      <c r="A16" s="25"/>
      <c r="B16" s="29" t="s">
        <v>36</v>
      </c>
      <c r="C16" s="14">
        <f t="shared" si="0"/>
        <v>15925.699999999999</v>
      </c>
      <c r="D16" s="30">
        <f t="shared" si="1"/>
        <v>15925.699999999999</v>
      </c>
      <c r="E16" s="15">
        <v>157.4</v>
      </c>
      <c r="F16" s="15">
        <v>157.4</v>
      </c>
      <c r="G16" s="15">
        <v>157.4</v>
      </c>
      <c r="H16" s="15">
        <v>16526.8</v>
      </c>
      <c r="I16" s="15">
        <v>15626.8</v>
      </c>
      <c r="J16" s="15">
        <v>15626.8</v>
      </c>
      <c r="K16" s="15">
        <v>141.5</v>
      </c>
      <c r="L16" s="15">
        <v>141.5</v>
      </c>
      <c r="M16" s="15">
        <v>141.5</v>
      </c>
      <c r="N16" s="21"/>
      <c r="O16" s="15"/>
    </row>
    <row r="17" spans="1:17" ht="105.75" customHeight="1" x14ac:dyDescent="0.25">
      <c r="A17" s="25"/>
      <c r="B17" s="29" t="s">
        <v>37</v>
      </c>
      <c r="C17" s="14">
        <f t="shared" si="0"/>
        <v>7409.7</v>
      </c>
      <c r="D17" s="16">
        <f t="shared" si="1"/>
        <v>7409.7</v>
      </c>
      <c r="E17" s="15"/>
      <c r="F17" s="15"/>
      <c r="G17" s="15"/>
      <c r="H17" s="32">
        <v>2393.5</v>
      </c>
      <c r="I17" s="32">
        <v>2161.5</v>
      </c>
      <c r="J17" s="32">
        <v>2161.5</v>
      </c>
      <c r="K17" s="15">
        <v>5281.9</v>
      </c>
      <c r="L17" s="15">
        <v>5248.2</v>
      </c>
      <c r="M17" s="15">
        <v>5248.2</v>
      </c>
      <c r="N17" s="15"/>
      <c r="O17" s="15"/>
    </row>
    <row r="18" spans="1:17" ht="71.25" customHeight="1" x14ac:dyDescent="0.25">
      <c r="A18" s="25"/>
      <c r="B18" s="29" t="s">
        <v>38</v>
      </c>
      <c r="C18" s="14">
        <f t="shared" si="0"/>
        <v>11681.7</v>
      </c>
      <c r="D18" s="16">
        <f t="shared" si="1"/>
        <v>11681.7</v>
      </c>
      <c r="E18" s="15"/>
      <c r="F18" s="15"/>
      <c r="G18" s="15"/>
      <c r="H18" s="15">
        <v>4882.5</v>
      </c>
      <c r="I18" s="15">
        <v>3661.8</v>
      </c>
      <c r="J18" s="15">
        <v>3661.8</v>
      </c>
      <c r="K18" s="15">
        <v>10390.4</v>
      </c>
      <c r="L18" s="15">
        <v>8019.9</v>
      </c>
      <c r="M18" s="15">
        <v>8019.9</v>
      </c>
      <c r="N18" s="15"/>
      <c r="O18" s="15"/>
      <c r="Q18" s="28"/>
    </row>
    <row r="19" spans="1:17" ht="135" customHeight="1" x14ac:dyDescent="0.25">
      <c r="A19" s="25"/>
      <c r="B19" s="33" t="s">
        <v>39</v>
      </c>
      <c r="C19" s="14">
        <f t="shared" si="0"/>
        <v>0</v>
      </c>
      <c r="D19" s="16">
        <f t="shared" si="1"/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</row>
    <row r="20" spans="1:17" ht="189" x14ac:dyDescent="0.25">
      <c r="A20" s="26">
        <v>6</v>
      </c>
      <c r="B20" s="34" t="s">
        <v>40</v>
      </c>
      <c r="C20" s="35">
        <f t="shared" si="0"/>
        <v>12738.400000000001</v>
      </c>
      <c r="D20" s="12">
        <f t="shared" si="1"/>
        <v>12738.400000000001</v>
      </c>
      <c r="E20" s="11"/>
      <c r="F20" s="11"/>
      <c r="G20" s="11"/>
      <c r="H20" s="11">
        <v>330.7</v>
      </c>
      <c r="I20" s="11">
        <v>330.7</v>
      </c>
      <c r="J20" s="11">
        <v>330.7</v>
      </c>
      <c r="K20" s="11">
        <v>12407.7</v>
      </c>
      <c r="L20" s="11">
        <v>12407.7</v>
      </c>
      <c r="M20" s="11">
        <v>12407.7</v>
      </c>
      <c r="N20" s="11"/>
      <c r="O20" s="11"/>
    </row>
    <row r="21" spans="1:17" ht="47.25" x14ac:dyDescent="0.25">
      <c r="A21" s="26">
        <v>7</v>
      </c>
      <c r="B21" s="34" t="s">
        <v>41</v>
      </c>
      <c r="C21" s="35">
        <f t="shared" si="0"/>
        <v>50</v>
      </c>
      <c r="D21" s="12">
        <f t="shared" si="1"/>
        <v>50</v>
      </c>
      <c r="E21" s="11"/>
      <c r="F21" s="11"/>
      <c r="G21" s="11"/>
      <c r="H21" s="11"/>
      <c r="I21" s="11"/>
      <c r="J21" s="11"/>
      <c r="K21" s="12">
        <v>50</v>
      </c>
      <c r="L21" s="12">
        <v>50</v>
      </c>
      <c r="M21" s="12">
        <v>50</v>
      </c>
      <c r="N21" s="11"/>
      <c r="O21" s="11"/>
    </row>
    <row r="22" spans="1:17" ht="78.75" x14ac:dyDescent="0.25">
      <c r="A22" s="26">
        <v>8</v>
      </c>
      <c r="B22" s="34" t="s">
        <v>50</v>
      </c>
      <c r="C22" s="35">
        <f t="shared" si="0"/>
        <v>0</v>
      </c>
      <c r="D22" s="12">
        <f t="shared" si="1"/>
        <v>0</v>
      </c>
      <c r="E22" s="11"/>
      <c r="F22" s="11"/>
      <c r="G22" s="11"/>
      <c r="H22" s="11"/>
      <c r="I22" s="11"/>
      <c r="J22" s="11">
        <v>0</v>
      </c>
      <c r="K22" s="11">
        <v>0</v>
      </c>
      <c r="L22" s="11">
        <v>0</v>
      </c>
      <c r="M22" s="11"/>
      <c r="N22" s="11"/>
      <c r="O22" s="11"/>
    </row>
    <row r="23" spans="1:17" ht="126" x14ac:dyDescent="0.25">
      <c r="A23" s="26">
        <v>9</v>
      </c>
      <c r="B23" s="34" t="s">
        <v>42</v>
      </c>
      <c r="C23" s="35">
        <f t="shared" si="0"/>
        <v>1648.2</v>
      </c>
      <c r="D23" s="12">
        <f t="shared" si="1"/>
        <v>1648.2</v>
      </c>
      <c r="E23" s="11"/>
      <c r="F23" s="11"/>
      <c r="G23" s="11"/>
      <c r="H23" s="12">
        <v>20</v>
      </c>
      <c r="I23" s="12">
        <v>20</v>
      </c>
      <c r="J23" s="12">
        <v>20</v>
      </c>
      <c r="K23" s="11">
        <v>1628.2</v>
      </c>
      <c r="L23" s="11">
        <v>1628.2</v>
      </c>
      <c r="M23" s="11">
        <v>1628.2</v>
      </c>
      <c r="N23" s="11"/>
      <c r="O23" s="11"/>
    </row>
    <row r="24" spans="1:17" ht="63" x14ac:dyDescent="0.25">
      <c r="A24" s="9">
        <v>10</v>
      </c>
      <c r="B24" s="36" t="s">
        <v>43</v>
      </c>
      <c r="C24" s="35">
        <f t="shared" si="0"/>
        <v>168778.09999999998</v>
      </c>
      <c r="D24" s="12">
        <f t="shared" si="1"/>
        <v>168778.09999999998</v>
      </c>
      <c r="E24" s="12">
        <f>E25+E26</f>
        <v>1174.7</v>
      </c>
      <c r="F24" s="12">
        <f t="shared" ref="F24:O24" si="5">F25+F26</f>
        <v>1174.7</v>
      </c>
      <c r="G24" s="12">
        <f t="shared" si="5"/>
        <v>1174.7</v>
      </c>
      <c r="H24" s="11">
        <f t="shared" si="5"/>
        <v>78819.599999999991</v>
      </c>
      <c r="I24" s="11">
        <f t="shared" si="5"/>
        <v>78819.599999999991</v>
      </c>
      <c r="J24" s="11">
        <f t="shared" si="5"/>
        <v>78819.599999999991</v>
      </c>
      <c r="K24" s="12">
        <f t="shared" si="5"/>
        <v>88783.8</v>
      </c>
      <c r="L24" s="12">
        <f t="shared" si="5"/>
        <v>88783.8</v>
      </c>
      <c r="M24" s="12">
        <f t="shared" si="5"/>
        <v>88783.8</v>
      </c>
      <c r="N24" s="11">
        <f t="shared" si="5"/>
        <v>0</v>
      </c>
      <c r="O24" s="11">
        <f t="shared" si="5"/>
        <v>0</v>
      </c>
    </row>
    <row r="25" spans="1:17" ht="101.25" customHeight="1" x14ac:dyDescent="0.25">
      <c r="A25" s="25" t="s">
        <v>15</v>
      </c>
      <c r="B25" s="29" t="s">
        <v>20</v>
      </c>
      <c r="C25" s="27">
        <f t="shared" si="0"/>
        <v>9695.1999999999989</v>
      </c>
      <c r="D25" s="22">
        <f t="shared" si="1"/>
        <v>9695.1999999999989</v>
      </c>
      <c r="E25" s="15"/>
      <c r="F25" s="15"/>
      <c r="G25" s="15"/>
      <c r="H25" s="15">
        <v>45.9</v>
      </c>
      <c r="I25" s="15">
        <v>45.9</v>
      </c>
      <c r="J25" s="15">
        <v>45.9</v>
      </c>
      <c r="K25" s="15">
        <v>9649.2999999999993</v>
      </c>
      <c r="L25" s="15">
        <v>9649.2999999999993</v>
      </c>
      <c r="M25" s="15">
        <v>9649.2999999999993</v>
      </c>
      <c r="N25" s="15"/>
      <c r="O25" s="15"/>
    </row>
    <row r="26" spans="1:17" ht="75" customHeight="1" x14ac:dyDescent="0.25">
      <c r="A26" s="25" t="s">
        <v>16</v>
      </c>
      <c r="B26" s="33" t="s">
        <v>21</v>
      </c>
      <c r="C26" s="14">
        <f t="shared" si="0"/>
        <v>159082.9</v>
      </c>
      <c r="D26" s="16">
        <f t="shared" si="1"/>
        <v>159082.9</v>
      </c>
      <c r="E26" s="15">
        <v>1174.7</v>
      </c>
      <c r="F26" s="15">
        <v>1174.7</v>
      </c>
      <c r="G26" s="15">
        <v>1174.7</v>
      </c>
      <c r="H26" s="15">
        <v>78773.7</v>
      </c>
      <c r="I26" s="15">
        <v>78773.7</v>
      </c>
      <c r="J26" s="15">
        <v>78773.7</v>
      </c>
      <c r="K26" s="15">
        <v>79134.5</v>
      </c>
      <c r="L26" s="15">
        <v>79134.5</v>
      </c>
      <c r="M26" s="15">
        <v>79134.5</v>
      </c>
      <c r="N26" s="15"/>
      <c r="O26" s="15"/>
    </row>
    <row r="27" spans="1:17" ht="94.5" x14ac:dyDescent="0.25">
      <c r="A27" s="26">
        <v>11</v>
      </c>
      <c r="B27" s="34" t="s">
        <v>44</v>
      </c>
      <c r="C27" s="35">
        <f t="shared" si="0"/>
        <v>41463.699999999997</v>
      </c>
      <c r="D27" s="12">
        <f t="shared" si="1"/>
        <v>41463.699999999997</v>
      </c>
      <c r="E27" s="11">
        <v>32515</v>
      </c>
      <c r="F27" s="11">
        <v>32515</v>
      </c>
      <c r="G27" s="11">
        <v>32515</v>
      </c>
      <c r="H27" s="11">
        <v>7627.2</v>
      </c>
      <c r="I27" s="11">
        <v>7627.2</v>
      </c>
      <c r="J27" s="11">
        <v>7627.2</v>
      </c>
      <c r="K27" s="12">
        <v>1321.5</v>
      </c>
      <c r="L27" s="12">
        <v>1321.5</v>
      </c>
      <c r="M27" s="12">
        <v>1321.5</v>
      </c>
      <c r="N27" s="11"/>
      <c r="O27" s="11"/>
    </row>
    <row r="28" spans="1:17" ht="63" x14ac:dyDescent="0.25">
      <c r="A28" s="26">
        <v>12</v>
      </c>
      <c r="B28" s="10" t="s">
        <v>45</v>
      </c>
      <c r="C28" s="35">
        <f t="shared" si="0"/>
        <v>2760.1</v>
      </c>
      <c r="D28" s="12">
        <f t="shared" si="1"/>
        <v>2760.1</v>
      </c>
      <c r="E28" s="11"/>
      <c r="F28" s="11"/>
      <c r="G28" s="11"/>
      <c r="H28" s="11"/>
      <c r="I28" s="11"/>
      <c r="J28" s="11"/>
      <c r="K28" s="11">
        <v>2765.3</v>
      </c>
      <c r="L28" s="11">
        <v>2760.1</v>
      </c>
      <c r="M28" s="11">
        <v>2760.1</v>
      </c>
      <c r="N28" s="11"/>
      <c r="O28" s="11"/>
    </row>
    <row r="29" spans="1:17" ht="63" x14ac:dyDescent="0.25">
      <c r="A29" s="9">
        <v>13</v>
      </c>
      <c r="B29" s="10" t="s">
        <v>23</v>
      </c>
      <c r="C29" s="43">
        <f>F29+I29+L29+N29</f>
        <v>4238.7389499999999</v>
      </c>
      <c r="D29" s="44">
        <f t="shared" si="1"/>
        <v>4238.7389499999999</v>
      </c>
      <c r="E29" s="11">
        <f>E30+E31</f>
        <v>0</v>
      </c>
      <c r="F29" s="11">
        <f t="shared" ref="F29:M29" si="6">F30+F31</f>
        <v>0</v>
      </c>
      <c r="G29" s="11">
        <f t="shared" si="6"/>
        <v>0</v>
      </c>
      <c r="H29" s="44">
        <f t="shared" si="6"/>
        <v>1085.1186400000001</v>
      </c>
      <c r="I29" s="44">
        <f t="shared" si="6"/>
        <v>1084.6389899999999</v>
      </c>
      <c r="J29" s="44">
        <f t="shared" si="6"/>
        <v>1084.6389899999999</v>
      </c>
      <c r="K29" s="44">
        <f t="shared" si="6"/>
        <v>3157.8676</v>
      </c>
      <c r="L29" s="44">
        <f t="shared" si="6"/>
        <v>3154.09996</v>
      </c>
      <c r="M29" s="44">
        <f t="shared" si="6"/>
        <v>3154.09996</v>
      </c>
      <c r="N29" s="11"/>
      <c r="O29" s="11"/>
    </row>
    <row r="30" spans="1:17" ht="67.5" customHeight="1" x14ac:dyDescent="0.25">
      <c r="A30" s="13" t="s">
        <v>17</v>
      </c>
      <c r="B30" s="29" t="s">
        <v>24</v>
      </c>
      <c r="C30" s="45">
        <f t="shared" si="0"/>
        <v>725.74622999999997</v>
      </c>
      <c r="D30" s="46">
        <f t="shared" si="1"/>
        <v>725.74622999999997</v>
      </c>
      <c r="E30" s="15"/>
      <c r="F30" s="15"/>
      <c r="G30" s="15"/>
      <c r="H30" s="46">
        <v>585.11864000000003</v>
      </c>
      <c r="I30" s="46">
        <v>584.63899000000004</v>
      </c>
      <c r="J30" s="46">
        <v>584.63899000000004</v>
      </c>
      <c r="K30" s="46">
        <v>144.87487999999999</v>
      </c>
      <c r="L30" s="46">
        <v>141.10723999999999</v>
      </c>
      <c r="M30" s="46">
        <v>141.10723999999999</v>
      </c>
      <c r="N30" s="15"/>
      <c r="O30" s="15"/>
      <c r="Q30" s="2"/>
    </row>
    <row r="31" spans="1:17" ht="88.5" customHeight="1" x14ac:dyDescent="0.25">
      <c r="A31" s="13" t="s">
        <v>18</v>
      </c>
      <c r="B31" s="33" t="s">
        <v>25</v>
      </c>
      <c r="C31" s="45">
        <f t="shared" si="0"/>
        <v>3512.9927200000002</v>
      </c>
      <c r="D31" s="46">
        <f t="shared" si="1"/>
        <v>3512.9927200000002</v>
      </c>
      <c r="E31" s="15"/>
      <c r="F31" s="15"/>
      <c r="G31" s="15"/>
      <c r="H31" s="46">
        <v>500</v>
      </c>
      <c r="I31" s="46">
        <v>500</v>
      </c>
      <c r="J31" s="46">
        <v>500</v>
      </c>
      <c r="K31" s="46">
        <v>3012.9927200000002</v>
      </c>
      <c r="L31" s="46">
        <v>3012.9927200000002</v>
      </c>
      <c r="M31" s="46">
        <v>3012.9927200000002</v>
      </c>
      <c r="N31" s="15"/>
      <c r="O31" s="15"/>
    </row>
    <row r="32" spans="1:17" ht="78.75" x14ac:dyDescent="0.25">
      <c r="A32" s="26">
        <v>14</v>
      </c>
      <c r="B32" s="10" t="s">
        <v>46</v>
      </c>
      <c r="C32" s="35">
        <f t="shared" si="0"/>
        <v>490</v>
      </c>
      <c r="D32" s="12">
        <f t="shared" si="1"/>
        <v>490</v>
      </c>
      <c r="E32" s="38"/>
      <c r="F32" s="38"/>
      <c r="G32" s="38"/>
      <c r="H32" s="11"/>
      <c r="I32" s="11"/>
      <c r="J32" s="11"/>
      <c r="K32" s="11">
        <v>547.6</v>
      </c>
      <c r="L32" s="12">
        <v>490</v>
      </c>
      <c r="M32" s="12">
        <v>490</v>
      </c>
      <c r="N32" s="11"/>
      <c r="O32" s="11"/>
    </row>
    <row r="33" spans="1:16" ht="94.5" x14ac:dyDescent="0.25">
      <c r="A33" s="9">
        <v>15</v>
      </c>
      <c r="B33" s="10" t="s">
        <v>47</v>
      </c>
      <c r="C33" s="35">
        <f t="shared" si="0"/>
        <v>11524.8</v>
      </c>
      <c r="D33" s="12">
        <f t="shared" si="1"/>
        <v>11524.8</v>
      </c>
      <c r="E33" s="37"/>
      <c r="F33" s="37"/>
      <c r="G33" s="37"/>
      <c r="H33" s="11">
        <v>5759.2</v>
      </c>
      <c r="I33" s="11">
        <v>5759.2</v>
      </c>
      <c r="J33" s="11">
        <v>5759.2</v>
      </c>
      <c r="K33" s="11">
        <v>5765.6</v>
      </c>
      <c r="L33" s="11">
        <v>5765.6</v>
      </c>
      <c r="M33" s="11">
        <v>5765.6</v>
      </c>
      <c r="N33" s="11"/>
      <c r="O33" s="11"/>
    </row>
    <row r="34" spans="1:16" ht="63" x14ac:dyDescent="0.25">
      <c r="A34" s="9">
        <v>16</v>
      </c>
      <c r="B34" s="10" t="s">
        <v>48</v>
      </c>
      <c r="C34" s="35">
        <f t="shared" si="0"/>
        <v>516.9</v>
      </c>
      <c r="D34" s="12">
        <f t="shared" si="1"/>
        <v>516.9</v>
      </c>
      <c r="E34" s="11"/>
      <c r="F34" s="11"/>
      <c r="G34" s="11"/>
      <c r="H34" s="11"/>
      <c r="I34" s="11"/>
      <c r="J34" s="11"/>
      <c r="K34" s="12">
        <v>1050</v>
      </c>
      <c r="L34" s="12">
        <v>516.9</v>
      </c>
      <c r="M34" s="12">
        <v>516.9</v>
      </c>
      <c r="N34" s="11"/>
      <c r="O34" s="11"/>
      <c r="P34" s="1"/>
    </row>
    <row r="35" spans="1:16" ht="94.5" x14ac:dyDescent="0.25">
      <c r="A35" s="9">
        <v>17</v>
      </c>
      <c r="B35" s="10" t="s">
        <v>51</v>
      </c>
      <c r="C35" s="35">
        <f t="shared" ref="C35:C36" si="7">F35+I35+L35+N35</f>
        <v>989.4</v>
      </c>
      <c r="D35" s="12">
        <f t="shared" ref="D35:D36" si="8">G35+J35+M35+O35</f>
        <v>989.4</v>
      </c>
      <c r="E35" s="11"/>
      <c r="F35" s="11"/>
      <c r="G35" s="11"/>
      <c r="H35" s="11">
        <v>489.4</v>
      </c>
      <c r="I35" s="11">
        <v>489.4</v>
      </c>
      <c r="J35" s="11">
        <v>489.4</v>
      </c>
      <c r="K35" s="12">
        <v>500</v>
      </c>
      <c r="L35" s="12">
        <v>500</v>
      </c>
      <c r="M35" s="12">
        <v>500</v>
      </c>
      <c r="N35" s="11"/>
      <c r="O35" s="11"/>
    </row>
    <row r="36" spans="1:16" ht="63" x14ac:dyDescent="0.25">
      <c r="A36" s="9">
        <v>18</v>
      </c>
      <c r="B36" s="10" t="s">
        <v>52</v>
      </c>
      <c r="C36" s="35">
        <f t="shared" si="7"/>
        <v>214817.1</v>
      </c>
      <c r="D36" s="12">
        <f t="shared" si="8"/>
        <v>214817.1</v>
      </c>
      <c r="E36" s="11">
        <v>172090.2</v>
      </c>
      <c r="F36" s="11">
        <v>172090.2</v>
      </c>
      <c r="G36" s="11">
        <v>172090.2</v>
      </c>
      <c r="H36" s="11">
        <v>30365.1</v>
      </c>
      <c r="I36" s="11">
        <v>30365.1</v>
      </c>
      <c r="J36" s="11">
        <v>30365.1</v>
      </c>
      <c r="K36" s="12">
        <v>12361.8</v>
      </c>
      <c r="L36" s="12">
        <v>12361.8</v>
      </c>
      <c r="M36" s="12">
        <v>12361.8</v>
      </c>
      <c r="N36" s="11"/>
      <c r="O36" s="11"/>
    </row>
    <row r="37" spans="1:16" x14ac:dyDescent="0.25">
      <c r="A37" s="8"/>
      <c r="B37" s="42" t="s">
        <v>19</v>
      </c>
      <c r="C37" s="32">
        <f>C6+C7+C8+C11+C14+C20+C21+C22+C23+C24+C27+C28+C29+C32+C33+C34+C35+C36</f>
        <v>1599334.5389499997</v>
      </c>
      <c r="D37" s="32">
        <f t="shared" ref="D37:O37" si="9">D6+D7+D8+D11+D14+D20+D21+D22+D23+D24+D27+D28+D29+D32+D33+D34+D35+D36</f>
        <v>1599334.5389499997</v>
      </c>
      <c r="E37" s="32">
        <f t="shared" si="9"/>
        <v>311260.7</v>
      </c>
      <c r="F37" s="32">
        <f t="shared" si="9"/>
        <v>311260.7</v>
      </c>
      <c r="G37" s="32">
        <f t="shared" si="9"/>
        <v>311260.7</v>
      </c>
      <c r="H37" s="32">
        <f t="shared" si="9"/>
        <v>782983.71863999986</v>
      </c>
      <c r="I37" s="32">
        <f t="shared" si="9"/>
        <v>778846.33898999984</v>
      </c>
      <c r="J37" s="32">
        <f t="shared" si="9"/>
        <v>778846.33898999984</v>
      </c>
      <c r="K37" s="32">
        <f t="shared" si="9"/>
        <v>512095.96759999997</v>
      </c>
      <c r="L37" s="32">
        <f t="shared" si="9"/>
        <v>507268.79995999997</v>
      </c>
      <c r="M37" s="32">
        <f t="shared" si="9"/>
        <v>507268.79995999997</v>
      </c>
      <c r="N37" s="32">
        <f t="shared" si="9"/>
        <v>1958.7</v>
      </c>
      <c r="O37" s="32">
        <f t="shared" si="9"/>
        <v>1958.7</v>
      </c>
    </row>
  </sheetData>
  <mergeCells count="9">
    <mergeCell ref="M1:O1"/>
    <mergeCell ref="N4:O4"/>
    <mergeCell ref="A2:O2"/>
    <mergeCell ref="C4:D4"/>
    <mergeCell ref="B4:B5"/>
    <mergeCell ref="A4:A5"/>
    <mergeCell ref="H4:J4"/>
    <mergeCell ref="K4:M4"/>
    <mergeCell ref="E4:G4"/>
  </mergeCells>
  <pageMargins left="0.11811023622047245" right="0.11811023622047245" top="0.15748031496062992" bottom="0.15748031496062992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27"/>
  <sheetViews>
    <sheetView workbookViewId="0">
      <selection activeCell="E4" sqref="E4:G29"/>
    </sheetView>
  </sheetViews>
  <sheetFormatPr defaultRowHeight="15" x14ac:dyDescent="0.25"/>
  <sheetData>
    <row r="5" spans="5:5" x14ac:dyDescent="0.25">
      <c r="E5" s="2"/>
    </row>
    <row r="26" spans="5:5" x14ac:dyDescent="0.25">
      <c r="E26" s="1"/>
    </row>
    <row r="27" spans="5:5" x14ac:dyDescent="0.25">
      <c r="E2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Патапенко</dc:creator>
  <cp:lastModifiedBy>Патапенко Лариса Анатольевна</cp:lastModifiedBy>
  <cp:lastPrinted>2025-03-13T13:35:25Z</cp:lastPrinted>
  <dcterms:created xsi:type="dcterms:W3CDTF">2014-07-18T07:27:31Z</dcterms:created>
  <dcterms:modified xsi:type="dcterms:W3CDTF">2025-04-08T12:41:38Z</dcterms:modified>
</cp:coreProperties>
</file>